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loudi-my.sharepoint.us/personal/katia_garcia-crespo_gdit_com/Documents/Documents/23.2 Documents/"/>
    </mc:Choice>
  </mc:AlternateContent>
  <xr:revisionPtr revIDLastSave="287" documentId="8_{D3A5F9FF-E341-455E-B76E-821B584EE2A4}" xr6:coauthVersionLast="47" xr6:coauthVersionMax="47" xr10:uidLastSave="{BC1F56EB-350F-4059-963D-0B82BAD5A420}"/>
  <bookViews>
    <workbookView xWindow="1152" yWindow="1152" windowWidth="17280" windowHeight="8964" xr2:uid="{1C59CEB5-A08D-4688-A3CC-03402B2E2E9C}"/>
  </bookViews>
  <sheets>
    <sheet name="Model Site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4" l="1"/>
  <c r="D76" i="14"/>
  <c r="D75" i="14"/>
  <c r="D70" i="14"/>
  <c r="D64" i="14"/>
  <c r="D106" i="14"/>
  <c r="D100" i="14"/>
  <c r="D47" i="14"/>
  <c r="D53" i="14"/>
  <c r="D27" i="14"/>
  <c r="D52" i="14"/>
  <c r="D41" i="14"/>
  <c r="D23" i="14"/>
  <c r="D22" i="14"/>
  <c r="D20" i="14"/>
  <c r="D19" i="14"/>
  <c r="D21" i="14"/>
  <c r="D18" i="14"/>
  <c r="D63" i="14" l="1"/>
  <c r="D65" i="14"/>
  <c r="D60" i="14"/>
  <c r="D59" i="14"/>
  <c r="D61" i="14"/>
  <c r="D62" i="14"/>
  <c r="D77" i="14"/>
  <c r="D99" i="14"/>
  <c r="D37" i="14"/>
  <c r="D97" i="14"/>
  <c r="D10" i="14"/>
  <c r="D101" i="14"/>
  <c r="D95" i="14"/>
  <c r="D5" i="14"/>
  <c r="D12" i="14"/>
  <c r="D39" i="14"/>
  <c r="D38" i="14"/>
  <c r="D13" i="14"/>
  <c r="D6" i="14"/>
  <c r="D8" i="14"/>
  <c r="D111" i="14"/>
  <c r="D40" i="14"/>
  <c r="D96" i="14"/>
  <c r="D54" i="14"/>
  <c r="D42" i="14"/>
  <c r="D98" i="14"/>
  <c r="D24" i="14"/>
  <c r="D66" i="14" l="1"/>
  <c r="D102" i="14"/>
  <c r="D14" i="14"/>
  <c r="D29" i="14" s="1"/>
  <c r="D43" i="14"/>
</calcChain>
</file>

<file path=xl/sharedStrings.xml><?xml version="1.0" encoding="utf-8"?>
<sst xmlns="http://schemas.openxmlformats.org/spreadsheetml/2006/main" count="114" uniqueCount="58">
  <si>
    <t>Subtotal</t>
  </si>
  <si>
    <t>Equipment</t>
  </si>
  <si>
    <t>Travel</t>
  </si>
  <si>
    <t>Description of Cost</t>
  </si>
  <si>
    <t>Cost Unit</t>
  </si>
  <si>
    <t>No. Units</t>
  </si>
  <si>
    <t>Personnel (% effort)</t>
  </si>
  <si>
    <t>Senior Programmer (100%)</t>
  </si>
  <si>
    <t>Programmer (100%)</t>
  </si>
  <si>
    <t>Study Manager (100%)</t>
  </si>
  <si>
    <t>Biospecimen Manager (50%)</t>
  </si>
  <si>
    <t>Research Assistants</t>
  </si>
  <si>
    <t>Sub-total</t>
  </si>
  <si>
    <t>Centrifuge</t>
  </si>
  <si>
    <t>Carts</t>
  </si>
  <si>
    <t>Refrigerator</t>
  </si>
  <si>
    <t>Freezer</t>
  </si>
  <si>
    <t>iPads</t>
  </si>
  <si>
    <t>Laptops</t>
  </si>
  <si>
    <t>Annual Connect Meeting</t>
  </si>
  <si>
    <t>Consumables</t>
  </si>
  <si>
    <t>Postage</t>
  </si>
  <si>
    <t>Total for Set Up</t>
  </si>
  <si>
    <t>(does not include indirects)</t>
  </si>
  <si>
    <t>Lead Programmer (10%)</t>
  </si>
  <si>
    <t>Programmer (20%)</t>
  </si>
  <si>
    <t>Supplies</t>
  </si>
  <si>
    <t>Printing other materials</t>
  </si>
  <si>
    <t>Printing invitation</t>
  </si>
  <si>
    <t>Study Manager (50%)</t>
  </si>
  <si>
    <t>Total for Maintenance Years</t>
  </si>
  <si>
    <t>GRAND TOTAL</t>
  </si>
  <si>
    <t>Maintenance (Years 6-10, not covered by this RFA)</t>
  </si>
  <si>
    <t>Recruitment (Yr 1 - remaining 6 months)</t>
  </si>
  <si>
    <t>Recruitment (Yrs 2-5)</t>
  </si>
  <si>
    <t>Research Assistants (6 @ 100%)</t>
  </si>
  <si>
    <t>Senior Programmer (50%)</t>
  </si>
  <si>
    <t>Programmer  (50%)</t>
  </si>
  <si>
    <t>Set Up and Pilot Phase (Yr 1,  6 months)</t>
  </si>
  <si>
    <t>Salary</t>
  </si>
  <si>
    <t>Fringe</t>
  </si>
  <si>
    <t>Assuming one person or 2-3 people with complementary expertise (Systems Developer, Senior Software Developer, Lead Programmer) at a similar pay scale</t>
  </si>
  <si>
    <t>Assuming one person or 2-3 people with complementary expertise (data analyst, software engineer, etc) at a similar pay scale</t>
  </si>
  <si>
    <t>Assumes domestic travel for PI, co-PI, study manager, and other team member.</t>
  </si>
  <si>
    <t>Assumes a 6% response rate with a goal of recruiting 25,000 participants; sending one letter per eligible healthcare member.</t>
  </si>
  <si>
    <t xml:space="preserve">Assumes a 6% response rate with a goal of recruiting 25,0000 participants; sending one letter per eligible healthcare member.  </t>
  </si>
  <si>
    <t>Consumables (Yr 2)</t>
  </si>
  <si>
    <t>Consumables (Yrs 3-5)</t>
  </si>
  <si>
    <t>Research Assistants (3@100%)</t>
  </si>
  <si>
    <t>Total</t>
  </si>
  <si>
    <t>Undercounter freezer</t>
  </si>
  <si>
    <t>For use by participants to complete questionnaires</t>
  </si>
  <si>
    <t>For Research Assistants in the Study Rooms</t>
  </si>
  <si>
    <t>Undercounter refrigerator</t>
  </si>
  <si>
    <t>PI (%)</t>
  </si>
  <si>
    <t>Co-I (%)</t>
  </si>
  <si>
    <t>PI must maintain a minimum of 20% effort.  PI plus Co-I effort must equal a minimum of 50% effort</t>
  </si>
  <si>
    <t>PI must maintain a minimum of 10% effort.  PI plus Co-I effort must equal a minimum of 30% 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</si>
</sst>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0" fontId="3" fillId="0" borderId="0" xfId="0" applyFont="1"/>
    <xf numFmtId="164" fontId="2" fillId="0" borderId="0" xfId="0" applyNumberFormat="1" applyFont="1"/>
    <xf numFmtId="44" fontId="2" fillId="0" borderId="0" xfId="0" applyNumberFormat="1" applyFont="1"/>
    <xf numFmtId="44" fontId="1" fillId="0" borderId="0" xfId="0" applyNumberFormat="1" applyFont="1"/>
    <xf numFmtId="1" fontId="0" fillId="0" borderId="0" xfId="0" applyNumberFormat="1"/>
    <xf numFmtId="0" fontId="4" fillId="0" borderId="0" xfId="0" applyFont="1"/>
    <xf numFmtId="0" fontId="1" fillId="2" borderId="0" xfId="0" applyFont="1" applyFill="1"/>
    <xf numFmtId="164" fontId="0" fillId="2" borderId="0" xfId="0" applyNumberFormat="1" applyFill="1"/>
    <xf numFmtId="0" fontId="0" fillId="2" borderId="0" xfId="0" applyFill="1"/>
    <xf numFmtId="44" fontId="0" fillId="2" borderId="0" xfId="0" applyNumberFormat="1" applyFill="1"/>
    <xf numFmtId="0" fontId="3" fillId="2" borderId="0" xfId="0" applyFont="1" applyFill="1"/>
    <xf numFmtId="0" fontId="2" fillId="2" borderId="0" xfId="0" applyFont="1" applyFill="1"/>
    <xf numFmtId="44" fontId="2" fillId="2" borderId="0" xfId="0" applyNumberFormat="1" applyFont="1" applyFill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1F74-A4C3-40CC-85BA-45DFE677498B}">
  <dimension ref="A1:E117"/>
  <sheetViews>
    <sheetView tabSelected="1" workbookViewId="0">
      <selection activeCell="E42" sqref="E42"/>
    </sheetView>
  </sheetViews>
  <sheetFormatPr defaultRowHeight="14.4" x14ac:dyDescent="0.3"/>
  <cols>
    <col min="1" max="1" width="25.21875" customWidth="1"/>
    <col min="2" max="2" width="10.77734375" bestFit="1" customWidth="1"/>
    <col min="3" max="3" width="10.44140625" bestFit="1" customWidth="1"/>
    <col min="4" max="4" width="15.77734375" style="3" customWidth="1"/>
    <col min="5" max="5" width="83.109375" customWidth="1"/>
  </cols>
  <sheetData>
    <row r="1" spans="1:5" ht="15.6" x14ac:dyDescent="0.3">
      <c r="A1" s="1" t="s">
        <v>3</v>
      </c>
      <c r="B1" s="1" t="s">
        <v>39</v>
      </c>
      <c r="C1" s="1" t="s">
        <v>40</v>
      </c>
      <c r="D1" s="8" t="s">
        <v>49</v>
      </c>
    </row>
    <row r="2" spans="1:5" ht="15.6" x14ac:dyDescent="0.3">
      <c r="A2" s="1"/>
      <c r="B2" s="1"/>
      <c r="C2" s="1"/>
      <c r="D2" s="8"/>
    </row>
    <row r="3" spans="1:5" ht="15.6" x14ac:dyDescent="0.3">
      <c r="A3" s="1" t="s">
        <v>38</v>
      </c>
    </row>
    <row r="4" spans="1:5" x14ac:dyDescent="0.3">
      <c r="A4" s="5" t="s">
        <v>6</v>
      </c>
    </row>
    <row r="5" spans="1:5" x14ac:dyDescent="0.3">
      <c r="A5" t="s">
        <v>54</v>
      </c>
      <c r="B5" s="3"/>
      <c r="D5" s="3">
        <f>B5*C5</f>
        <v>0</v>
      </c>
      <c r="E5" t="s">
        <v>56</v>
      </c>
    </row>
    <row r="6" spans="1:5" x14ac:dyDescent="0.3">
      <c r="A6" t="s">
        <v>55</v>
      </c>
      <c r="B6" s="3"/>
      <c r="D6" s="3">
        <f t="shared" ref="D6:D13" si="0">B6*C6</f>
        <v>0</v>
      </c>
    </row>
    <row r="7" spans="1:5" ht="26.4" x14ac:dyDescent="0.3">
      <c r="A7" t="s">
        <v>7</v>
      </c>
      <c r="B7" s="3"/>
      <c r="E7" s="19" t="s">
        <v>41</v>
      </c>
    </row>
    <row r="8" spans="1:5" x14ac:dyDescent="0.3">
      <c r="A8" t="s">
        <v>36</v>
      </c>
      <c r="B8" s="3"/>
      <c r="D8" s="3">
        <f t="shared" si="0"/>
        <v>0</v>
      </c>
    </row>
    <row r="9" spans="1:5" ht="26.4" x14ac:dyDescent="0.3">
      <c r="A9" t="s">
        <v>8</v>
      </c>
      <c r="B9" s="3"/>
      <c r="E9" s="19" t="s">
        <v>42</v>
      </c>
    </row>
    <row r="10" spans="1:5" x14ac:dyDescent="0.3">
      <c r="A10" t="s">
        <v>37</v>
      </c>
      <c r="B10" s="3"/>
      <c r="D10" s="3">
        <f t="shared" si="0"/>
        <v>0</v>
      </c>
      <c r="E10" s="20"/>
    </row>
    <row r="11" spans="1:5" x14ac:dyDescent="0.3">
      <c r="A11" t="s">
        <v>9</v>
      </c>
      <c r="B11" s="3"/>
    </row>
    <row r="12" spans="1:5" x14ac:dyDescent="0.3">
      <c r="A12" t="s">
        <v>29</v>
      </c>
      <c r="B12" s="3"/>
      <c r="D12" s="3">
        <f t="shared" si="0"/>
        <v>0</v>
      </c>
    </row>
    <row r="13" spans="1:5" x14ac:dyDescent="0.3">
      <c r="A13" t="s">
        <v>10</v>
      </c>
      <c r="B13" s="3"/>
      <c r="D13" s="3">
        <f t="shared" si="0"/>
        <v>0</v>
      </c>
    </row>
    <row r="14" spans="1:5" x14ac:dyDescent="0.3">
      <c r="A14" t="s">
        <v>12</v>
      </c>
      <c r="B14" s="3"/>
      <c r="D14" s="3">
        <f>SUM(D5:D13)</f>
        <v>0</v>
      </c>
    </row>
    <row r="15" spans="1:5" x14ac:dyDescent="0.3">
      <c r="B15" s="3"/>
    </row>
    <row r="16" spans="1:5" x14ac:dyDescent="0.3">
      <c r="A16" s="2"/>
      <c r="B16" s="2" t="s">
        <v>4</v>
      </c>
      <c r="C16" s="2" t="s">
        <v>5</v>
      </c>
      <c r="D16" s="7" t="s">
        <v>0</v>
      </c>
    </row>
    <row r="17" spans="1:5" x14ac:dyDescent="0.3">
      <c r="A17" s="10" t="s">
        <v>1</v>
      </c>
    </row>
    <row r="18" spans="1:5" x14ac:dyDescent="0.3">
      <c r="A18" t="s">
        <v>13</v>
      </c>
      <c r="B18" s="4">
        <v>9000</v>
      </c>
      <c r="C18">
        <v>1</v>
      </c>
      <c r="D18" s="3">
        <f t="shared" ref="D18:D23" si="1">B18*C18</f>
        <v>9000</v>
      </c>
    </row>
    <row r="19" spans="1:5" x14ac:dyDescent="0.3">
      <c r="A19" t="s">
        <v>14</v>
      </c>
      <c r="B19" s="4">
        <v>1500</v>
      </c>
      <c r="C19">
        <v>4</v>
      </c>
      <c r="D19" s="3">
        <f t="shared" si="1"/>
        <v>6000</v>
      </c>
    </row>
    <row r="20" spans="1:5" x14ac:dyDescent="0.3">
      <c r="A20" t="s">
        <v>15</v>
      </c>
      <c r="B20" s="4">
        <v>1900</v>
      </c>
      <c r="C20">
        <v>2</v>
      </c>
      <c r="D20" s="3">
        <f t="shared" si="1"/>
        <v>3800</v>
      </c>
      <c r="E20" t="s">
        <v>53</v>
      </c>
    </row>
    <row r="21" spans="1:5" x14ac:dyDescent="0.3">
      <c r="A21" t="s">
        <v>16</v>
      </c>
      <c r="B21" s="4">
        <v>1100</v>
      </c>
      <c r="C21">
        <v>2</v>
      </c>
      <c r="D21" s="3">
        <f t="shared" si="1"/>
        <v>2200</v>
      </c>
      <c r="E21" t="s">
        <v>50</v>
      </c>
    </row>
    <row r="22" spans="1:5" x14ac:dyDescent="0.3">
      <c r="A22" t="s">
        <v>17</v>
      </c>
      <c r="B22" s="4">
        <v>800</v>
      </c>
      <c r="C22">
        <v>4</v>
      </c>
      <c r="D22" s="3">
        <f t="shared" si="1"/>
        <v>3200</v>
      </c>
      <c r="E22" t="s">
        <v>51</v>
      </c>
    </row>
    <row r="23" spans="1:5" x14ac:dyDescent="0.3">
      <c r="A23" t="s">
        <v>18</v>
      </c>
      <c r="B23" s="4">
        <v>1000</v>
      </c>
      <c r="C23">
        <v>4</v>
      </c>
      <c r="D23" s="3">
        <f t="shared" si="1"/>
        <v>4000</v>
      </c>
      <c r="E23" t="s">
        <v>52</v>
      </c>
    </row>
    <row r="24" spans="1:5" x14ac:dyDescent="0.3">
      <c r="A24" t="s">
        <v>12</v>
      </c>
      <c r="B24" s="4"/>
      <c r="D24" s="3">
        <f>SUM(D18:D23)</f>
        <v>28200</v>
      </c>
    </row>
    <row r="25" spans="1:5" x14ac:dyDescent="0.3">
      <c r="B25" s="4"/>
    </row>
    <row r="26" spans="1:5" x14ac:dyDescent="0.3">
      <c r="A26" s="5" t="s">
        <v>2</v>
      </c>
      <c r="B26" s="4"/>
    </row>
    <row r="27" spans="1:5" x14ac:dyDescent="0.3">
      <c r="A27" t="s">
        <v>19</v>
      </c>
      <c r="B27" s="4">
        <v>750</v>
      </c>
      <c r="C27">
        <v>4</v>
      </c>
      <c r="D27" s="3">
        <f>B27*C27</f>
        <v>3000</v>
      </c>
    </row>
    <row r="28" spans="1:5" x14ac:dyDescent="0.3">
      <c r="B28" s="4"/>
    </row>
    <row r="29" spans="1:5" x14ac:dyDescent="0.3">
      <c r="A29" s="2" t="s">
        <v>22</v>
      </c>
      <c r="B29" s="6"/>
      <c r="C29" s="2"/>
      <c r="D29" s="7">
        <f>SUM(D14,D24,D27,D28)</f>
        <v>31200</v>
      </c>
    </row>
    <row r="30" spans="1:5" x14ac:dyDescent="0.3">
      <c r="A30" s="2" t="s">
        <v>23</v>
      </c>
      <c r="B30" s="6"/>
      <c r="C30" s="2"/>
      <c r="D30" s="7"/>
    </row>
    <row r="31" spans="1:5" s="13" customFormat="1" x14ac:dyDescent="0.3">
      <c r="A31" s="16"/>
      <c r="B31" s="21"/>
      <c r="C31" s="16"/>
      <c r="D31" s="17"/>
    </row>
    <row r="32" spans="1:5" x14ac:dyDescent="0.3">
      <c r="A32" s="2"/>
      <c r="B32" s="6"/>
      <c r="C32" s="2"/>
      <c r="D32" s="7"/>
    </row>
    <row r="33" spans="1:5" x14ac:dyDescent="0.3">
      <c r="B33" s="4"/>
    </row>
    <row r="34" spans="1:5" ht="15.6" x14ac:dyDescent="0.3">
      <c r="A34" s="1" t="s">
        <v>33</v>
      </c>
      <c r="B34" s="4"/>
    </row>
    <row r="35" spans="1:5" x14ac:dyDescent="0.3">
      <c r="A35" s="5" t="s">
        <v>6</v>
      </c>
      <c r="B35" t="s">
        <v>39</v>
      </c>
      <c r="C35" t="s">
        <v>40</v>
      </c>
      <c r="D35" s="3" t="s">
        <v>49</v>
      </c>
    </row>
    <row r="36" spans="1:5" x14ac:dyDescent="0.3">
      <c r="A36" t="s">
        <v>54</v>
      </c>
      <c r="B36" s="3"/>
      <c r="E36" t="s">
        <v>56</v>
      </c>
    </row>
    <row r="37" spans="1:5" x14ac:dyDescent="0.3">
      <c r="A37" t="s">
        <v>55</v>
      </c>
      <c r="B37" s="3"/>
      <c r="D37" s="3">
        <f t="shared" ref="D37:D42" si="2">B37*C37</f>
        <v>0</v>
      </c>
    </row>
    <row r="38" spans="1:5" x14ac:dyDescent="0.3">
      <c r="A38" t="s">
        <v>24</v>
      </c>
      <c r="B38" s="3"/>
      <c r="D38" s="3">
        <f t="shared" si="2"/>
        <v>0</v>
      </c>
    </row>
    <row r="39" spans="1:5" x14ac:dyDescent="0.3">
      <c r="A39" t="s">
        <v>25</v>
      </c>
      <c r="B39" s="3"/>
      <c r="D39" s="3">
        <f t="shared" si="2"/>
        <v>0</v>
      </c>
    </row>
    <row r="40" spans="1:5" x14ac:dyDescent="0.3">
      <c r="A40" t="s">
        <v>9</v>
      </c>
      <c r="B40" s="3"/>
      <c r="D40" s="3">
        <f t="shared" si="2"/>
        <v>0</v>
      </c>
    </row>
    <row r="41" spans="1:5" x14ac:dyDescent="0.3">
      <c r="A41" t="s">
        <v>10</v>
      </c>
      <c r="B41" s="3"/>
      <c r="D41" s="3">
        <f t="shared" si="2"/>
        <v>0</v>
      </c>
    </row>
    <row r="42" spans="1:5" x14ac:dyDescent="0.3">
      <c r="A42" t="s">
        <v>35</v>
      </c>
      <c r="B42" s="3"/>
      <c r="D42" s="3">
        <f t="shared" si="2"/>
        <v>0</v>
      </c>
    </row>
    <row r="43" spans="1:5" x14ac:dyDescent="0.3">
      <c r="A43" t="s">
        <v>12</v>
      </c>
      <c r="B43" s="3"/>
      <c r="D43" s="3">
        <f>SUM(D36:D42)</f>
        <v>0</v>
      </c>
    </row>
    <row r="45" spans="1:5" x14ac:dyDescent="0.3">
      <c r="B45" s="4"/>
    </row>
    <row r="46" spans="1:5" x14ac:dyDescent="0.3">
      <c r="A46" s="5" t="s">
        <v>2</v>
      </c>
      <c r="B46" s="4"/>
    </row>
    <row r="47" spans="1:5" x14ac:dyDescent="0.3">
      <c r="A47" t="s">
        <v>19</v>
      </c>
      <c r="B47" s="4">
        <v>750</v>
      </c>
      <c r="C47">
        <v>4</v>
      </c>
      <c r="D47" s="3">
        <f>B47*C47</f>
        <v>3000</v>
      </c>
      <c r="E47" s="18" t="s">
        <v>43</v>
      </c>
    </row>
    <row r="48" spans="1:5" x14ac:dyDescent="0.3">
      <c r="B48" s="4"/>
      <c r="E48" s="18"/>
    </row>
    <row r="49" spans="1:5" x14ac:dyDescent="0.3">
      <c r="A49" s="5" t="s">
        <v>20</v>
      </c>
      <c r="B49" s="4"/>
    </row>
    <row r="50" spans="1:5" x14ac:dyDescent="0.3">
      <c r="A50" t="s">
        <v>26</v>
      </c>
      <c r="B50" s="4"/>
      <c r="D50" s="3">
        <v>10000</v>
      </c>
    </row>
    <row r="51" spans="1:5" x14ac:dyDescent="0.3">
      <c r="A51" t="s">
        <v>27</v>
      </c>
      <c r="B51" s="4"/>
      <c r="D51" s="3">
        <v>10000</v>
      </c>
    </row>
    <row r="52" spans="1:5" ht="26.4" x14ac:dyDescent="0.3">
      <c r="A52" t="s">
        <v>28</v>
      </c>
      <c r="B52" s="4">
        <v>0.75</v>
      </c>
      <c r="C52" s="9">
        <v>420000</v>
      </c>
      <c r="D52" s="3">
        <f t="shared" ref="D52" si="3">B52*C52</f>
        <v>315000</v>
      </c>
      <c r="E52" s="19" t="s">
        <v>44</v>
      </c>
    </row>
    <row r="53" spans="1:5" x14ac:dyDescent="0.3">
      <c r="A53" t="s">
        <v>21</v>
      </c>
      <c r="B53" s="4">
        <v>0.46100000000000002</v>
      </c>
      <c r="C53" s="9">
        <v>420000</v>
      </c>
      <c r="D53" s="3">
        <f>B53*C53</f>
        <v>193620</v>
      </c>
    </row>
    <row r="54" spans="1:5" x14ac:dyDescent="0.3">
      <c r="A54" t="s">
        <v>12</v>
      </c>
      <c r="D54" s="3">
        <f>SUM(D50:D53)</f>
        <v>528620</v>
      </c>
    </row>
    <row r="55" spans="1:5" s="13" customFormat="1" x14ac:dyDescent="0.3">
      <c r="D55" s="14"/>
    </row>
    <row r="56" spans="1:5" x14ac:dyDescent="0.3">
      <c r="A56" s="2"/>
      <c r="B56" s="2"/>
      <c r="C56" s="2"/>
      <c r="D56" s="7"/>
    </row>
    <row r="57" spans="1:5" ht="15.6" x14ac:dyDescent="0.3">
      <c r="A57" s="1" t="s">
        <v>34</v>
      </c>
      <c r="B57" s="4"/>
    </row>
    <row r="58" spans="1:5" x14ac:dyDescent="0.3">
      <c r="A58" s="5" t="s">
        <v>6</v>
      </c>
      <c r="B58" t="s">
        <v>39</v>
      </c>
      <c r="C58" t="s">
        <v>40</v>
      </c>
      <c r="D58" s="3" t="s">
        <v>49</v>
      </c>
    </row>
    <row r="59" spans="1:5" x14ac:dyDescent="0.3">
      <c r="A59" t="s">
        <v>54</v>
      </c>
      <c r="B59" s="3"/>
      <c r="D59" s="3">
        <f>B59*C59</f>
        <v>0</v>
      </c>
      <c r="E59" t="s">
        <v>56</v>
      </c>
    </row>
    <row r="60" spans="1:5" x14ac:dyDescent="0.3">
      <c r="A60" t="s">
        <v>55</v>
      </c>
      <c r="B60" s="3"/>
      <c r="D60" s="3">
        <f t="shared" ref="D60:D65" si="4">B60*C60</f>
        <v>0</v>
      </c>
    </row>
    <row r="61" spans="1:5" x14ac:dyDescent="0.3">
      <c r="A61" t="s">
        <v>24</v>
      </c>
      <c r="B61" s="3"/>
      <c r="D61" s="3">
        <f t="shared" si="4"/>
        <v>0</v>
      </c>
    </row>
    <row r="62" spans="1:5" x14ac:dyDescent="0.3">
      <c r="A62" t="s">
        <v>25</v>
      </c>
      <c r="B62" s="3"/>
      <c r="D62" s="3">
        <f t="shared" si="4"/>
        <v>0</v>
      </c>
    </row>
    <row r="63" spans="1:5" x14ac:dyDescent="0.3">
      <c r="A63" t="s">
        <v>9</v>
      </c>
      <c r="B63" s="3"/>
      <c r="D63" s="3">
        <f t="shared" si="4"/>
        <v>0</v>
      </c>
    </row>
    <row r="64" spans="1:5" x14ac:dyDescent="0.3">
      <c r="A64" t="s">
        <v>10</v>
      </c>
      <c r="B64" s="3"/>
      <c r="D64" s="3">
        <f t="shared" si="4"/>
        <v>0</v>
      </c>
    </row>
    <row r="65" spans="1:5" x14ac:dyDescent="0.3">
      <c r="A65" t="s">
        <v>11</v>
      </c>
      <c r="B65" s="3"/>
      <c r="D65" s="3">
        <f t="shared" si="4"/>
        <v>0</v>
      </c>
    </row>
    <row r="66" spans="1:5" x14ac:dyDescent="0.3">
      <c r="A66" t="s">
        <v>12</v>
      </c>
      <c r="B66" s="3"/>
      <c r="D66" s="3">
        <f>SUM(D59:D65)</f>
        <v>0</v>
      </c>
    </row>
    <row r="68" spans="1:5" x14ac:dyDescent="0.3">
      <c r="B68" s="4"/>
    </row>
    <row r="69" spans="1:5" x14ac:dyDescent="0.3">
      <c r="A69" s="5" t="s">
        <v>2</v>
      </c>
      <c r="B69" s="4"/>
    </row>
    <row r="70" spans="1:5" x14ac:dyDescent="0.3">
      <c r="A70" t="s">
        <v>19</v>
      </c>
      <c r="B70" s="4">
        <v>750</v>
      </c>
      <c r="C70">
        <v>4</v>
      </c>
      <c r="D70" s="3">
        <f>B70*C70</f>
        <v>3000</v>
      </c>
      <c r="E70" s="18" t="s">
        <v>43</v>
      </c>
    </row>
    <row r="71" spans="1:5" x14ac:dyDescent="0.3">
      <c r="B71" s="4"/>
      <c r="E71" s="18"/>
    </row>
    <row r="72" spans="1:5" x14ac:dyDescent="0.3">
      <c r="A72" s="10" t="s">
        <v>46</v>
      </c>
      <c r="B72" s="4"/>
    </row>
    <row r="73" spans="1:5" x14ac:dyDescent="0.3">
      <c r="A73" t="s">
        <v>26</v>
      </c>
      <c r="B73" s="4"/>
      <c r="D73" s="3">
        <v>10000</v>
      </c>
    </row>
    <row r="74" spans="1:5" x14ac:dyDescent="0.3">
      <c r="A74" t="s">
        <v>27</v>
      </c>
      <c r="B74" s="4"/>
      <c r="D74" s="3">
        <v>10000</v>
      </c>
    </row>
    <row r="75" spans="1:5" ht="26.4" x14ac:dyDescent="0.3">
      <c r="A75" t="s">
        <v>28</v>
      </c>
      <c r="B75" s="4">
        <v>0.75</v>
      </c>
      <c r="C75" s="9">
        <v>420000</v>
      </c>
      <c r="D75" s="3">
        <f t="shared" ref="D75" si="5">B75*C75</f>
        <v>315000</v>
      </c>
      <c r="E75" s="19" t="s">
        <v>45</v>
      </c>
    </row>
    <row r="76" spans="1:5" x14ac:dyDescent="0.3">
      <c r="A76" t="s">
        <v>21</v>
      </c>
      <c r="B76" s="4">
        <v>0.46100000000000002</v>
      </c>
      <c r="C76" s="9">
        <v>420000</v>
      </c>
      <c r="D76" s="3">
        <f>B76*C76</f>
        <v>193620</v>
      </c>
    </row>
    <row r="77" spans="1:5" x14ac:dyDescent="0.3">
      <c r="A77" t="s">
        <v>12</v>
      </c>
      <c r="D77" s="3">
        <f>SUM(D73:D76)</f>
        <v>528620</v>
      </c>
    </row>
    <row r="79" spans="1:5" x14ac:dyDescent="0.3">
      <c r="A79" s="10" t="s">
        <v>47</v>
      </c>
      <c r="B79" s="4"/>
    </row>
    <row r="80" spans="1:5" x14ac:dyDescent="0.3">
      <c r="A80" t="s">
        <v>26</v>
      </c>
      <c r="B80" s="4"/>
      <c r="D80" s="3">
        <v>10000</v>
      </c>
    </row>
    <row r="81" spans="1:5" x14ac:dyDescent="0.3">
      <c r="A81" t="s">
        <v>27</v>
      </c>
      <c r="B81" s="4"/>
      <c r="D81" s="3">
        <v>10000</v>
      </c>
    </row>
    <row r="82" spans="1:5" x14ac:dyDescent="0.3">
      <c r="A82" t="s">
        <v>12</v>
      </c>
      <c r="D82" s="3">
        <f>SUM(D78:D81)</f>
        <v>20000</v>
      </c>
    </row>
    <row r="86" spans="1:5" ht="15.6" x14ac:dyDescent="0.3">
      <c r="A86" s="1" t="s">
        <v>31</v>
      </c>
      <c r="B86" s="1"/>
      <c r="C86" s="1"/>
      <c r="D86" s="8"/>
    </row>
    <row r="87" spans="1:5" x14ac:dyDescent="0.3">
      <c r="A87" t="s">
        <v>23</v>
      </c>
    </row>
    <row r="90" spans="1:5" ht="10.95" customHeight="1" x14ac:dyDescent="0.3"/>
    <row r="93" spans="1:5" s="13" customFormat="1" ht="15.6" x14ac:dyDescent="0.3">
      <c r="A93" s="11" t="s">
        <v>32</v>
      </c>
      <c r="B93" s="12"/>
      <c r="D93" s="14"/>
    </row>
    <row r="94" spans="1:5" s="13" customFormat="1" x14ac:dyDescent="0.3">
      <c r="A94" s="15" t="s">
        <v>6</v>
      </c>
      <c r="B94" s="13" t="s">
        <v>39</v>
      </c>
      <c r="C94" s="13" t="s">
        <v>40</v>
      </c>
      <c r="D94" s="14" t="s">
        <v>49</v>
      </c>
    </row>
    <row r="95" spans="1:5" s="13" customFormat="1" x14ac:dyDescent="0.3">
      <c r="A95" s="13" t="s">
        <v>54</v>
      </c>
      <c r="B95" s="14"/>
      <c r="D95" s="14">
        <f>B95*C95</f>
        <v>0</v>
      </c>
      <c r="E95" s="13" t="s">
        <v>57</v>
      </c>
    </row>
    <row r="96" spans="1:5" s="13" customFormat="1" x14ac:dyDescent="0.3">
      <c r="A96" s="13" t="s">
        <v>55</v>
      </c>
      <c r="B96" s="14"/>
      <c r="D96" s="14">
        <f t="shared" ref="D96:D101" si="6">B96*C96</f>
        <v>0</v>
      </c>
    </row>
    <row r="97" spans="1:4" s="13" customFormat="1" x14ac:dyDescent="0.3">
      <c r="A97" s="13" t="s">
        <v>24</v>
      </c>
      <c r="B97" s="14"/>
      <c r="D97" s="14">
        <f t="shared" si="6"/>
        <v>0</v>
      </c>
    </row>
    <row r="98" spans="1:4" s="13" customFormat="1" x14ac:dyDescent="0.3">
      <c r="A98" s="13" t="s">
        <v>25</v>
      </c>
      <c r="B98" s="14"/>
      <c r="D98" s="14">
        <f t="shared" si="6"/>
        <v>0</v>
      </c>
    </row>
    <row r="99" spans="1:4" s="13" customFormat="1" x14ac:dyDescent="0.3">
      <c r="A99" s="13" t="s">
        <v>29</v>
      </c>
      <c r="B99" s="14"/>
      <c r="D99" s="14">
        <f t="shared" si="6"/>
        <v>0</v>
      </c>
    </row>
    <row r="100" spans="1:4" s="13" customFormat="1" x14ac:dyDescent="0.3">
      <c r="A100" s="13" t="s">
        <v>10</v>
      </c>
      <c r="B100" s="14"/>
      <c r="D100" s="14">
        <f t="shared" si="6"/>
        <v>0</v>
      </c>
    </row>
    <row r="101" spans="1:4" s="13" customFormat="1" x14ac:dyDescent="0.3">
      <c r="A101" s="13" t="s">
        <v>48</v>
      </c>
      <c r="B101" s="14"/>
      <c r="D101" s="14">
        <f t="shared" si="6"/>
        <v>0</v>
      </c>
    </row>
    <row r="102" spans="1:4" s="13" customFormat="1" x14ac:dyDescent="0.3">
      <c r="A102" s="13" t="s">
        <v>12</v>
      </c>
      <c r="B102" s="14"/>
      <c r="D102" s="14">
        <f>SUM(D95:D101)</f>
        <v>0</v>
      </c>
    </row>
    <row r="103" spans="1:4" s="13" customFormat="1" x14ac:dyDescent="0.3">
      <c r="D103" s="14"/>
    </row>
    <row r="104" spans="1:4" s="13" customFormat="1" x14ac:dyDescent="0.3">
      <c r="B104" s="12"/>
      <c r="D104" s="14"/>
    </row>
    <row r="105" spans="1:4" s="13" customFormat="1" x14ac:dyDescent="0.3">
      <c r="A105" s="15" t="s">
        <v>2</v>
      </c>
      <c r="B105" s="12"/>
      <c r="D105" s="14"/>
    </row>
    <row r="106" spans="1:4" s="13" customFormat="1" x14ac:dyDescent="0.3">
      <c r="A106" s="13" t="s">
        <v>19</v>
      </c>
      <c r="B106" s="12">
        <v>750</v>
      </c>
      <c r="C106" s="13">
        <v>4</v>
      </c>
      <c r="D106" s="14">
        <f>B106*C106</f>
        <v>3000</v>
      </c>
    </row>
    <row r="107" spans="1:4" s="13" customFormat="1" x14ac:dyDescent="0.3">
      <c r="B107" s="12"/>
      <c r="D107" s="14"/>
    </row>
    <row r="108" spans="1:4" s="13" customFormat="1" x14ac:dyDescent="0.3">
      <c r="A108" s="15" t="s">
        <v>20</v>
      </c>
      <c r="B108" s="12"/>
      <c r="D108" s="14"/>
    </row>
    <row r="109" spans="1:4" s="13" customFormat="1" x14ac:dyDescent="0.3">
      <c r="A109" s="13" t="s">
        <v>26</v>
      </c>
      <c r="B109" s="12"/>
      <c r="D109" s="14">
        <v>10000</v>
      </c>
    </row>
    <row r="110" spans="1:4" s="13" customFormat="1" x14ac:dyDescent="0.3">
      <c r="A110" s="13" t="s">
        <v>27</v>
      </c>
      <c r="B110" s="12"/>
      <c r="D110" s="14">
        <v>10000</v>
      </c>
    </row>
    <row r="111" spans="1:4" s="13" customFormat="1" x14ac:dyDescent="0.3">
      <c r="A111" s="13" t="s">
        <v>12</v>
      </c>
      <c r="D111" s="14">
        <f>SUM(D109:D110)</f>
        <v>20000</v>
      </c>
    </row>
    <row r="112" spans="1:4" s="13" customFormat="1" x14ac:dyDescent="0.3">
      <c r="D112" s="14"/>
    </row>
    <row r="113" spans="1:4" s="13" customFormat="1" x14ac:dyDescent="0.3">
      <c r="A113" s="16" t="s">
        <v>30</v>
      </c>
      <c r="B113" s="16"/>
      <c r="C113" s="16"/>
      <c r="D113" s="17"/>
    </row>
    <row r="114" spans="1:4" s="13" customFormat="1" x14ac:dyDescent="0.3">
      <c r="A114" s="13" t="s">
        <v>23</v>
      </c>
      <c r="D114" s="14"/>
    </row>
    <row r="117" spans="1:4" ht="15.6" x14ac:dyDescent="0.3">
      <c r="A117" s="1"/>
      <c r="B117" s="1"/>
      <c r="C117" s="1"/>
      <c r="D117" s="8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B2FBCB927B44AFF60B3A7C72B6FE" ma:contentTypeVersion="8" ma:contentTypeDescription="Create a new document." ma:contentTypeScope="" ma:versionID="13ac1962796294993025df1c21b045e0">
  <xsd:schema xmlns:xsd="http://www.w3.org/2001/XMLSchema" xmlns:xs="http://www.w3.org/2001/XMLSchema" xmlns:p="http://schemas.microsoft.com/office/2006/metadata/properties" xmlns:ns3="3880034e-1ec0-45ee-9dc7-129937ff75a7" targetNamespace="http://schemas.microsoft.com/office/2006/metadata/properties" ma:root="true" ma:fieldsID="14d54f6bf7db0a99435f8cd3d55e3eb2" ns3:_="">
    <xsd:import namespace="3880034e-1ec0-45ee-9dc7-129937ff75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0034e-1ec0-45ee-9dc7-129937ff7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64FD3A-3F86-4C3C-86B2-CF35FB3D89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6B91B7-C8A0-47E9-BEF3-EFCCA84C48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0FA63B-F62E-4268-BD60-3225AE579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0034e-1ec0-45ee-9dc7-129937ff7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Site</vt:lpstr>
    </vt:vector>
  </TitlesOfParts>
  <Manager/>
  <Company>National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Gaudet, Mia (NIH/NCI) [E]</dc:creator>
  <cp:keywords/>
  <dc:description/>
  <cp:lastModifiedBy>Garcia Crespo, Katia E</cp:lastModifiedBy>
  <cp:revision/>
  <dcterms:created xsi:type="dcterms:W3CDTF">2020-09-30T22:35:26Z</dcterms:created>
  <dcterms:modified xsi:type="dcterms:W3CDTF">2023-01-25T17:20:00Z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0x010100CB7BB2FBCB927B44AFF60B3A7C72B6FE</vt:lpwstr>
  </property>
</Properties>
</file>